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Segundo trimestre\Información LDF\"/>
    </mc:Choice>
  </mc:AlternateContent>
  <xr:revisionPtr revIDLastSave="0" documentId="13_ncr:1_{DCF2E186-3A4F-418E-AFB4-A8818F57F3E3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72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33" i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H33" i="1" l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<sst xmlns="http://schemas.openxmlformats.org/spreadsheetml/2006/main" count="60" uniqueCount="39">
  <si>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</si>
  <si>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</si>
  <si>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</si>
  <si>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</si>
  <si>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</si>
  <si>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</si>
  <si>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</si>
  <si>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</si>
  <si>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</si>
  <si>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</si>
  <si>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</si>
  <si>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</si>
  <si>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</si>
  <si>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</si>
  <si>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</si>
  <si>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</si>
  <si>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</si>
  <si>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</si>
  <si>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</si>
  <si>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</si>
  <si>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</si>
  <si>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</si>
  <si>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</si>
  <si>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</si>
  <si>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</si>
  <si>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</si>
  <si>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</si>
  <si>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</si>
  <si>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</si>
  <si>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</si>
  <si>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</si>
  <si>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</si>
  <si>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</si>
  <si>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</si>
  <si>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</si>
  <si>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</si>
  <si>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</si>
  <si>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</si>
  <si>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de enero al 30 de junio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</si>
</sst>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Border="1" applyAlignment="1">
      <alignment vertical="center" wrapText="1"/>
    </xf>
    <xf numFmtId="4" fontId="2" fillId="0" borderId="14" xfId="0" applyNumberFormat="1" applyFont="1" applyBorder="1" applyAlignment="1">
      <alignment vertical="center" wrapText="1"/>
    </xf>
    <xf numFmtId="0" fontId="4" fillId="0" borderId="0" xfId="0" applyFont="1"/>
    <xf numFmtId="0" fontId="5" fillId="0" borderId="0" xfId="0" applyFont="1"/>
    <xf numFmtId="4" fontId="2" fillId="0" borderId="9" xfId="0" applyNumberFormat="1" applyFont="1" applyBorder="1" applyAlignment="1" applyProtection="1">
      <alignment vertical="center" wrapText="1"/>
      <protection locked="0"/>
    </xf>
    <xf numFmtId="4" fontId="2" fillId="0" borderId="14" xfId="0" applyNumberFormat="1" applyFont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>
      <alignment horizontal="center" vertical="center" wrapText="1"/>
    </xf>
    <xf numFmtId="0" fontId="4" fillId="0" borderId="8" xfId="0" applyFont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10" xfId="0" applyNumberFormat="1" applyFont="1" applyFill="1" applyBorder="1" applyAlignment="1">
      <alignment horizontal="center" vertical="center" wrapText="1"/>
    </xf>
    <xf numFmtId="49" fontId="2" fillId="2" borderId="11" xfId="0" applyNumberFormat="1" applyFont="1" applyFill="1" applyBorder="1" applyAlignment="1">
      <alignment horizontal="center" vertical="center" wrapText="1"/>
    </xf>
    <xf numFmtId="49" fontId="2" fillId="2" borderId="12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  <xf numFmtId="49" fontId="2" fillId="2" borderId="8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116417</xdr:colOff>
      <xdr:row>1</xdr:row>
      <xdr:rowOff>84666</xdr:rowOff>
    </xdr:from>
    <xdr:to>
      <xdr:col>1</xdr:col>
      <xdr:colOff>1500329</xdr:colOff>
      <xdr:row>5</xdr:row>
      <xdr:rowOff>71170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CF95AAF-0DFA-0DA7-2069-1610145D0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9834" y="232833"/>
          <a:ext cx="1383912" cy="5791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23"/>
  <sheetViews>
    <sheetView tabSelected="1" zoomScale="90" zoomScaleNormal="90" workbookViewId="0">
      <selection activeCell="K49" sqref="K49"/>
    </sheetView>
  </sheetViews>
  <sheetFormatPr baseColWidth="10" defaultColWidth="11.42578125" defaultRowHeight="12" x14ac:dyDescent="0.2"/>
  <cols>
    <col min="1" max="1" width="3.5703125" style="14" customWidth="1"/>
    <col min="2" max="2" width="38" style="14" customWidth="1"/>
    <col min="3" max="8" width="14.7109375" style="14" customWidth="1"/>
    <col min="9" max="9" width="3.7109375" style="14" customWidth="1"/>
    <col min="10" max="16384" width="11.42578125" style="14"/>
  </cols>
  <sheetData>
    <row r="1" spans="2:9" ht="11.25" customHeight="1" thickBot="1" x14ac:dyDescent="0.25">
      <c r="I1" s="15" t="s">
        <v>0</v>
      </c>
    </row>
    <row r="2" spans="2:9" x14ac:dyDescent="0.2">
      <c r="B2" s="25" t="s">
        <v>37</v>
      </c>
      <c r="C2" s="26"/>
      <c r="D2" s="26"/>
      <c r="E2" s="26"/>
      <c r="F2" s="26"/>
      <c r="G2" s="26"/>
      <c r="H2" s="27"/>
    </row>
    <row r="3" spans="2:9" x14ac:dyDescent="0.2">
      <c r="B3" s="28" t="s">
        <v>1</v>
      </c>
      <c r="C3" s="29"/>
      <c r="D3" s="29"/>
      <c r="E3" s="29"/>
      <c r="F3" s="29"/>
      <c r="G3" s="29"/>
      <c r="H3" s="30"/>
    </row>
    <row r="4" spans="2:9" x14ac:dyDescent="0.2">
      <c r="B4" s="28" t="s">
        <v>2</v>
      </c>
      <c r="C4" s="29"/>
      <c r="D4" s="29"/>
      <c r="E4" s="29"/>
      <c r="F4" s="29"/>
      <c r="G4" s="29"/>
      <c r="H4" s="30"/>
    </row>
    <row r="5" spans="2:9" x14ac:dyDescent="0.2">
      <c r="B5" s="31" t="s">
        <v>38</v>
      </c>
      <c r="C5" s="32"/>
      <c r="D5" s="32"/>
      <c r="E5" s="32"/>
      <c r="F5" s="32"/>
      <c r="G5" s="32"/>
      <c r="H5" s="33"/>
    </row>
    <row r="6" spans="2:9" ht="12.75" thickBot="1" x14ac:dyDescent="0.25">
      <c r="B6" s="34" t="s">
        <v>3</v>
      </c>
      <c r="C6" s="35"/>
      <c r="D6" s="35"/>
      <c r="E6" s="35"/>
      <c r="F6" s="35"/>
      <c r="G6" s="35"/>
      <c r="H6" s="36"/>
    </row>
    <row r="7" spans="2:9" ht="12.75" thickBot="1" x14ac:dyDescent="0.25">
      <c r="B7" s="20" t="s">
        <v>4</v>
      </c>
      <c r="C7" s="22" t="s">
        <v>5</v>
      </c>
      <c r="D7" s="23"/>
      <c r="E7" s="23"/>
      <c r="F7" s="23"/>
      <c r="G7" s="24"/>
      <c r="H7" s="20" t="s">
        <v>6</v>
      </c>
    </row>
    <row r="8" spans="2:9" ht="24.75" thickBot="1" x14ac:dyDescent="0.25">
      <c r="B8" s="21"/>
      <c r="C8" s="18" t="s">
        <v>7</v>
      </c>
      <c r="D8" s="18" t="s">
        <v>8</v>
      </c>
      <c r="E8" s="18" t="s">
        <v>9</v>
      </c>
      <c r="F8" s="18" t="s">
        <v>10</v>
      </c>
      <c r="G8" s="18" t="s">
        <v>11</v>
      </c>
      <c r="H8" s="21"/>
    </row>
    <row r="9" spans="2:9" ht="24.75" customHeight="1" x14ac:dyDescent="0.2">
      <c r="B9" s="1" t="s">
        <v>12</v>
      </c>
      <c r="C9" s="12">
        <f>SUM(C10:C30)</f>
        <v>2780612163.8399997</v>
      </c>
      <c r="D9" s="12">
        <f>SUM(D10:D30)</f>
        <v>287119199.19</v>
      </c>
      <c r="E9" s="16">
        <f>SUM(C9:D9)</f>
        <v>3067731363.0299997</v>
      </c>
      <c r="F9" s="12">
        <f>SUM(F10:F30)</f>
        <v>2428016718.3899999</v>
      </c>
      <c r="G9" s="12">
        <f>SUM(G10:G30)</f>
        <v>2388737551.0700002</v>
      </c>
      <c r="H9" s="16">
        <f>SUM(E9-F9)</f>
        <v>639714644.63999987</v>
      </c>
    </row>
    <row r="10" spans="2:9" x14ac:dyDescent="0.2">
      <c r="B10" s="7" t="s">
        <v>16</v>
      </c>
      <c r="C10" s="8">
        <v>29579956.149999999</v>
      </c>
      <c r="D10" s="8">
        <v>2573070.77</v>
      </c>
      <c r="E10" s="8">
        <f>SUM(C10:D10)</f>
        <v>32153026.919999998</v>
      </c>
      <c r="F10" s="8">
        <v>32111024.190000001</v>
      </c>
      <c r="G10" s="8">
        <v>32111024.190000001</v>
      </c>
      <c r="H10" s="8">
        <f>SUM(E10-F10)</f>
        <v>42002.729999996722</v>
      </c>
    </row>
    <row r="11" spans="2:9" x14ac:dyDescent="0.2">
      <c r="B11" s="7" t="s">
        <v>17</v>
      </c>
      <c r="C11" s="8">
        <v>9357739.5199999996</v>
      </c>
      <c r="D11" s="8">
        <v>-524648.30999999959</v>
      </c>
      <c r="E11" s="8">
        <f t="shared" ref="E11:E23" si="0">SUM(C11:D11)</f>
        <v>8833091.2100000009</v>
      </c>
      <c r="F11" s="8">
        <v>8342811.6500000004</v>
      </c>
      <c r="G11" s="8">
        <v>8336794.75</v>
      </c>
      <c r="H11" s="8">
        <f t="shared" ref="H11:H23" si="1">SUM(E11-F11)</f>
        <v>490279.56000000052</v>
      </c>
    </row>
    <row r="12" spans="2:9" x14ac:dyDescent="0.2">
      <c r="B12" s="7" t="s">
        <v>18</v>
      </c>
      <c r="C12" s="8">
        <v>13236803.25</v>
      </c>
      <c r="D12" s="8">
        <v>-159491.73000000045</v>
      </c>
      <c r="E12" s="8">
        <f t="shared" si="0"/>
        <v>13077311.52</v>
      </c>
      <c r="F12" s="8">
        <v>11412212.210000001</v>
      </c>
      <c r="G12" s="8">
        <v>11351294.140000001</v>
      </c>
      <c r="H12" s="8">
        <f t="shared" si="1"/>
        <v>1665099.3099999987</v>
      </c>
    </row>
    <row r="13" spans="2:9" x14ac:dyDescent="0.2">
      <c r="B13" s="7" t="s">
        <v>19</v>
      </c>
      <c r="C13" s="8">
        <v>43223324.450000003</v>
      </c>
      <c r="D13" s="8">
        <v>-3891413.2199999988</v>
      </c>
      <c r="E13" s="8">
        <f t="shared" si="0"/>
        <v>39331911.230000004</v>
      </c>
      <c r="F13" s="8">
        <v>38911465.209999993</v>
      </c>
      <c r="G13" s="8">
        <v>38806747.299999997</v>
      </c>
      <c r="H13" s="8">
        <f t="shared" si="1"/>
        <v>420446.02000001073</v>
      </c>
    </row>
    <row r="14" spans="2:9" x14ac:dyDescent="0.2">
      <c r="B14" s="7" t="s">
        <v>20</v>
      </c>
      <c r="C14" s="8">
        <v>76536009.310000002</v>
      </c>
      <c r="D14" s="8">
        <v>-2234348.0700000003</v>
      </c>
      <c r="E14" s="8">
        <f t="shared" si="0"/>
        <v>74301661.24000001</v>
      </c>
      <c r="F14" s="8">
        <v>51808859.089999996</v>
      </c>
      <c r="G14" s="8">
        <v>51757195.009999998</v>
      </c>
      <c r="H14" s="8">
        <f t="shared" si="1"/>
        <v>22492802.150000013</v>
      </c>
    </row>
    <row r="15" spans="2:9" x14ac:dyDescent="0.2">
      <c r="B15" s="7" t="s">
        <v>21</v>
      </c>
      <c r="C15" s="8">
        <v>56752317.119999997</v>
      </c>
      <c r="D15" s="8">
        <v>1840721.6599999964</v>
      </c>
      <c r="E15" s="8">
        <f t="shared" si="0"/>
        <v>58593038.779999994</v>
      </c>
      <c r="F15" s="8">
        <v>53146461.190000005</v>
      </c>
      <c r="G15" s="8">
        <v>52909632.200000003</v>
      </c>
      <c r="H15" s="8">
        <f t="shared" si="1"/>
        <v>5446577.5899999887</v>
      </c>
    </row>
    <row r="16" spans="2:9" x14ac:dyDescent="0.2">
      <c r="B16" s="7" t="s">
        <v>22</v>
      </c>
      <c r="C16" s="8">
        <v>109695550.59999999</v>
      </c>
      <c r="D16" s="8">
        <v>232520422.51999998</v>
      </c>
      <c r="E16" s="8">
        <f t="shared" si="0"/>
        <v>342215973.12</v>
      </c>
      <c r="F16" s="8">
        <v>181176212.78</v>
      </c>
      <c r="G16" s="8">
        <v>165285233.30000001</v>
      </c>
      <c r="H16" s="8">
        <f t="shared" si="1"/>
        <v>161039760.34</v>
      </c>
    </row>
    <row r="17" spans="2:8" x14ac:dyDescent="0.2">
      <c r="B17" s="7" t="s">
        <v>23</v>
      </c>
      <c r="C17" s="8">
        <v>47073138.130000003</v>
      </c>
      <c r="D17" s="8">
        <v>-14010749.140000001</v>
      </c>
      <c r="E17" s="8">
        <f t="shared" si="0"/>
        <v>33062388.990000002</v>
      </c>
      <c r="F17" s="8">
        <v>31856913.119999997</v>
      </c>
      <c r="G17" s="8">
        <v>31721958.559999999</v>
      </c>
      <c r="H17" s="8">
        <f t="shared" si="1"/>
        <v>1205475.8700000048</v>
      </c>
    </row>
    <row r="18" spans="2:8" x14ac:dyDescent="0.2">
      <c r="B18" s="7" t="s">
        <v>24</v>
      </c>
      <c r="C18" s="8">
        <v>175211305.11000001</v>
      </c>
      <c r="D18" s="8">
        <v>75152597.99999997</v>
      </c>
      <c r="E18" s="8">
        <f t="shared" si="0"/>
        <v>250363903.10999998</v>
      </c>
      <c r="F18" s="8">
        <v>155334852.33999997</v>
      </c>
      <c r="G18" s="8">
        <v>153271600.91999999</v>
      </c>
      <c r="H18" s="8">
        <f t="shared" si="1"/>
        <v>95029050.770000011</v>
      </c>
    </row>
    <row r="19" spans="2:8" x14ac:dyDescent="0.2">
      <c r="B19" s="7" t="s">
        <v>25</v>
      </c>
      <c r="C19" s="8">
        <v>546680908.47000003</v>
      </c>
      <c r="D19" s="8">
        <v>24917772.340000033</v>
      </c>
      <c r="E19" s="8">
        <f t="shared" si="0"/>
        <v>571598680.81000006</v>
      </c>
      <c r="F19" s="8">
        <v>509192500.63</v>
      </c>
      <c r="G19" s="8">
        <v>507900571.02999997</v>
      </c>
      <c r="H19" s="8">
        <f t="shared" si="1"/>
        <v>62406180.180000067</v>
      </c>
    </row>
    <row r="20" spans="2:8" ht="15" customHeight="1" x14ac:dyDescent="0.2">
      <c r="B20" s="7" t="s">
        <v>26</v>
      </c>
      <c r="C20" s="8">
        <v>321489947.39999998</v>
      </c>
      <c r="D20" s="8">
        <v>-237664493.81999999</v>
      </c>
      <c r="E20" s="8">
        <f t="shared" si="0"/>
        <v>83825453.579999983</v>
      </c>
      <c r="F20" s="8">
        <v>57622448.410000004</v>
      </c>
      <c r="G20" s="8">
        <v>54712974.100000001</v>
      </c>
      <c r="H20" s="8">
        <f t="shared" si="1"/>
        <v>26203005.169999979</v>
      </c>
    </row>
    <row r="21" spans="2:8" x14ac:dyDescent="0.2">
      <c r="B21" s="7" t="s">
        <v>27</v>
      </c>
      <c r="C21" s="8">
        <v>151511622.66999999</v>
      </c>
      <c r="D21" s="8">
        <v>36796271.699999988</v>
      </c>
      <c r="E21" s="8">
        <f t="shared" si="0"/>
        <v>188307894.36999997</v>
      </c>
      <c r="F21" s="8">
        <v>177704137.29999998</v>
      </c>
      <c r="G21" s="8">
        <v>177102683.00999999</v>
      </c>
      <c r="H21" s="8">
        <f t="shared" si="1"/>
        <v>10603757.069999993</v>
      </c>
    </row>
    <row r="22" spans="2:8" x14ac:dyDescent="0.2">
      <c r="B22" s="7" t="s">
        <v>28</v>
      </c>
      <c r="C22" s="8">
        <v>207731074.87</v>
      </c>
      <c r="D22" s="8">
        <v>15843639.599999994</v>
      </c>
      <c r="E22" s="8">
        <f t="shared" si="0"/>
        <v>223574714.47</v>
      </c>
      <c r="F22" s="8">
        <v>176915868.37</v>
      </c>
      <c r="G22" s="8">
        <v>173331519.99000001</v>
      </c>
      <c r="H22" s="8">
        <f t="shared" si="1"/>
        <v>46658846.099999994</v>
      </c>
    </row>
    <row r="23" spans="2:8" x14ac:dyDescent="0.2">
      <c r="B23" s="7" t="s">
        <v>29</v>
      </c>
      <c r="C23" s="8">
        <v>38834133.329999998</v>
      </c>
      <c r="D23" s="8">
        <v>19544146.059999995</v>
      </c>
      <c r="E23" s="8">
        <f t="shared" si="0"/>
        <v>58378279.389999993</v>
      </c>
      <c r="F23" s="8">
        <v>32729046.520000003</v>
      </c>
      <c r="G23" s="8">
        <v>32518653.760000002</v>
      </c>
      <c r="H23" s="8">
        <f t="shared" si="1"/>
        <v>25649232.86999999</v>
      </c>
    </row>
    <row r="24" spans="2:8" x14ac:dyDescent="0.2">
      <c r="B24" s="7" t="s">
        <v>30</v>
      </c>
      <c r="C24" s="8">
        <v>59142027.009999998</v>
      </c>
      <c r="D24" s="8">
        <v>-6570511.3599999994</v>
      </c>
      <c r="E24" s="8">
        <f t="shared" ref="E24:E30" si="2">SUM(C24:D24)</f>
        <v>52571515.649999999</v>
      </c>
      <c r="F24" s="8">
        <v>31816495.469999999</v>
      </c>
      <c r="G24" s="8">
        <v>30537782.609999999</v>
      </c>
      <c r="H24" s="8">
        <f t="shared" ref="H24:H30" si="3">SUM(E24-F24)</f>
        <v>20755020.18</v>
      </c>
    </row>
    <row r="25" spans="2:8" x14ac:dyDescent="0.2">
      <c r="B25" s="7" t="s">
        <v>31</v>
      </c>
      <c r="C25" s="8">
        <v>380488523.94</v>
      </c>
      <c r="D25" s="8">
        <v>83004779.280000031</v>
      </c>
      <c r="E25" s="8">
        <f t="shared" si="2"/>
        <v>463493303.22000003</v>
      </c>
      <c r="F25" s="8">
        <v>306506624.94999999</v>
      </c>
      <c r="G25" s="8">
        <v>305876201.92000002</v>
      </c>
      <c r="H25" s="8">
        <f t="shared" si="3"/>
        <v>156986678.27000004</v>
      </c>
    </row>
    <row r="26" spans="2:8" x14ac:dyDescent="0.2">
      <c r="B26" s="7" t="s">
        <v>32</v>
      </c>
      <c r="C26" s="8">
        <v>3619777.6</v>
      </c>
      <c r="D26" s="8">
        <v>-640723.54</v>
      </c>
      <c r="E26" s="8">
        <f t="shared" si="2"/>
        <v>2979054.06</v>
      </c>
      <c r="F26" s="8">
        <v>2384204.13</v>
      </c>
      <c r="G26" s="8">
        <v>2384204.13</v>
      </c>
      <c r="H26" s="8">
        <f t="shared" si="3"/>
        <v>594849.93000000017</v>
      </c>
    </row>
    <row r="27" spans="2:8" x14ac:dyDescent="0.2">
      <c r="B27" s="7" t="s">
        <v>33</v>
      </c>
      <c r="C27" s="8">
        <v>13236925.27</v>
      </c>
      <c r="D27" s="8">
        <v>-727485.21000000089</v>
      </c>
      <c r="E27" s="8">
        <f t="shared" si="2"/>
        <v>12509440.059999999</v>
      </c>
      <c r="F27" s="8">
        <v>11116986.15</v>
      </c>
      <c r="G27" s="8">
        <v>10926659.550000001</v>
      </c>
      <c r="H27" s="8">
        <f t="shared" si="3"/>
        <v>1392453.9099999983</v>
      </c>
    </row>
    <row r="28" spans="2:8" x14ac:dyDescent="0.2">
      <c r="B28" s="7" t="s">
        <v>34</v>
      </c>
      <c r="C28" s="8">
        <v>10341021.289999999</v>
      </c>
      <c r="D28" s="8">
        <v>-717834.66000000015</v>
      </c>
      <c r="E28" s="8">
        <f t="shared" si="2"/>
        <v>9623186.629999999</v>
      </c>
      <c r="F28" s="8">
        <v>9193839.3499999996</v>
      </c>
      <c r="G28" s="8">
        <v>9163030.8699999992</v>
      </c>
      <c r="H28" s="8">
        <f t="shared" si="3"/>
        <v>429347.27999999933</v>
      </c>
    </row>
    <row r="29" spans="2:8" x14ac:dyDescent="0.2">
      <c r="B29" s="7" t="s">
        <v>35</v>
      </c>
      <c r="C29" s="8">
        <v>479026382.01999998</v>
      </c>
      <c r="D29" s="8">
        <v>62660761.909999996</v>
      </c>
      <c r="E29" s="8">
        <f t="shared" si="2"/>
        <v>541687143.92999995</v>
      </c>
      <c r="F29" s="8">
        <v>541687143.93000007</v>
      </c>
      <c r="G29" s="8">
        <v>531687143.93000001</v>
      </c>
      <c r="H29" s="8">
        <f t="shared" si="3"/>
        <v>-1.1920928955078125E-7</v>
      </c>
    </row>
    <row r="30" spans="2:8" x14ac:dyDescent="0.2">
      <c r="B30" s="7" t="s">
        <v>36</v>
      </c>
      <c r="C30" s="8">
        <v>7843676.3300000001</v>
      </c>
      <c r="D30" s="8">
        <v>-593285.58999999985</v>
      </c>
      <c r="E30" s="8">
        <f t="shared" si="2"/>
        <v>7250390.7400000002</v>
      </c>
      <c r="F30" s="8">
        <v>7046611.3999999994</v>
      </c>
      <c r="G30" s="8">
        <v>7044645.7999999998</v>
      </c>
      <c r="H30" s="8">
        <f t="shared" si="3"/>
        <v>203779.34000000078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979258764.26000011</v>
      </c>
      <c r="D32" s="13">
        <f t="shared" ref="D32:G32" si="4">SUM(D33:D53)</f>
        <v>104763298.59999999</v>
      </c>
      <c r="E32" s="17">
        <f t="shared" ref="E32" si="5">SUM(C32:D32)</f>
        <v>1084022062.8600001</v>
      </c>
      <c r="F32" s="13">
        <f t="shared" si="4"/>
        <v>482800585.59999996</v>
      </c>
      <c r="G32" s="13">
        <f t="shared" si="4"/>
        <v>402972950.62</v>
      </c>
      <c r="H32" s="17">
        <f t="shared" ref="H32:H53" si="6">SUM(E32-F32)</f>
        <v>601221477.26000023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ref="E33:E53" si="7">SUM(C33:D33)</f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7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0</v>
      </c>
      <c r="D35" s="8">
        <v>0</v>
      </c>
      <c r="E35" s="8">
        <f t="shared" si="7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0</v>
      </c>
      <c r="E36" s="8">
        <f t="shared" si="7"/>
        <v>0</v>
      </c>
      <c r="F36" s="8">
        <v>0</v>
      </c>
      <c r="G36" s="8">
        <v>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7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0</v>
      </c>
      <c r="D38" s="8">
        <v>0</v>
      </c>
      <c r="E38" s="8">
        <f t="shared" si="7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213565736.63</v>
      </c>
      <c r="D39" s="8">
        <v>22978943.450000018</v>
      </c>
      <c r="E39" s="8">
        <f t="shared" si="7"/>
        <v>236544680.08000001</v>
      </c>
      <c r="F39" s="8">
        <v>62220498.420000002</v>
      </c>
      <c r="G39" s="8">
        <v>51343470.18</v>
      </c>
      <c r="H39" s="8">
        <f t="shared" si="6"/>
        <v>174324181.66000003</v>
      </c>
    </row>
    <row r="40" spans="2:8" x14ac:dyDescent="0.2">
      <c r="B40" s="7" t="s">
        <v>23</v>
      </c>
      <c r="C40" s="8">
        <v>1200000</v>
      </c>
      <c r="D40" s="8">
        <v>0</v>
      </c>
      <c r="E40" s="8">
        <f t="shared" si="7"/>
        <v>1200000</v>
      </c>
      <c r="F40" s="8">
        <v>568738.87</v>
      </c>
      <c r="G40" s="8">
        <v>40305.769999999997</v>
      </c>
      <c r="H40" s="8">
        <f t="shared" si="6"/>
        <v>631261.13</v>
      </c>
    </row>
    <row r="41" spans="2:8" x14ac:dyDescent="0.2">
      <c r="B41" s="7" t="s">
        <v>24</v>
      </c>
      <c r="C41" s="8">
        <v>207010041.31999999</v>
      </c>
      <c r="D41" s="8">
        <v>9619942.7800000012</v>
      </c>
      <c r="E41" s="8">
        <f t="shared" si="7"/>
        <v>216629984.09999999</v>
      </c>
      <c r="F41" s="8">
        <v>97361951.219999999</v>
      </c>
      <c r="G41" s="8">
        <v>97361951.219999999</v>
      </c>
      <c r="H41" s="8">
        <f t="shared" si="6"/>
        <v>119268032.88</v>
      </c>
    </row>
    <row r="42" spans="2:8" x14ac:dyDescent="0.2">
      <c r="B42" s="7" t="s">
        <v>25</v>
      </c>
      <c r="C42" s="8">
        <v>316296076.24000001</v>
      </c>
      <c r="D42" s="8">
        <v>-6966372.7100000083</v>
      </c>
      <c r="E42" s="8">
        <f t="shared" si="7"/>
        <v>309329703.52999997</v>
      </c>
      <c r="F42" s="8">
        <v>103016074.7</v>
      </c>
      <c r="G42" s="8">
        <v>90739655.430000007</v>
      </c>
      <c r="H42" s="8">
        <f t="shared" si="6"/>
        <v>206313628.82999998</v>
      </c>
    </row>
    <row r="43" spans="2:8" ht="15.75" customHeight="1" x14ac:dyDescent="0.2">
      <c r="B43" s="7" t="s">
        <v>26</v>
      </c>
      <c r="C43" s="8">
        <v>51149238.700000003</v>
      </c>
      <c r="D43" s="8">
        <v>66279964.979999997</v>
      </c>
      <c r="E43" s="8">
        <f t="shared" si="7"/>
        <v>117429203.68000001</v>
      </c>
      <c r="F43" s="8">
        <v>70945238.799999997</v>
      </c>
      <c r="G43" s="8">
        <v>19794238.800000001</v>
      </c>
      <c r="H43" s="8">
        <f t="shared" si="6"/>
        <v>46483964.88000001</v>
      </c>
    </row>
    <row r="44" spans="2:8" x14ac:dyDescent="0.2">
      <c r="B44" s="7" t="s">
        <v>27</v>
      </c>
      <c r="C44" s="8">
        <v>102827892.37</v>
      </c>
      <c r="D44" s="8">
        <v>11552505.909999996</v>
      </c>
      <c r="E44" s="8">
        <f t="shared" si="7"/>
        <v>114380398.28</v>
      </c>
      <c r="F44" s="8">
        <v>114229557.38</v>
      </c>
      <c r="G44" s="8">
        <v>114229557.38</v>
      </c>
      <c r="H44" s="8">
        <f t="shared" si="6"/>
        <v>150840.90000000596</v>
      </c>
    </row>
    <row r="45" spans="2:8" x14ac:dyDescent="0.2">
      <c r="B45" s="7" t="s">
        <v>28</v>
      </c>
      <c r="C45" s="8">
        <v>0</v>
      </c>
      <c r="D45" s="8">
        <v>0</v>
      </c>
      <c r="E45" s="8">
        <f t="shared" si="7"/>
        <v>0</v>
      </c>
      <c r="F45" s="8">
        <v>0</v>
      </c>
      <c r="G45" s="8">
        <v>0</v>
      </c>
      <c r="H45" s="8">
        <f t="shared" si="6"/>
        <v>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7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20209779</v>
      </c>
      <c r="D47" s="8">
        <v>3004820.3000000007</v>
      </c>
      <c r="E47" s="8">
        <f t="shared" si="7"/>
        <v>23214599.300000001</v>
      </c>
      <c r="F47" s="8">
        <v>10352582.58</v>
      </c>
      <c r="G47" s="8">
        <v>5663871.96</v>
      </c>
      <c r="H47" s="8">
        <f t="shared" si="6"/>
        <v>12862016.720000001</v>
      </c>
    </row>
    <row r="48" spans="2:8" x14ac:dyDescent="0.2">
      <c r="B48" s="7" t="s">
        <v>31</v>
      </c>
      <c r="C48" s="8">
        <v>67000000</v>
      </c>
      <c r="D48" s="8">
        <v>-1706506.1099999994</v>
      </c>
      <c r="E48" s="8">
        <f t="shared" si="7"/>
        <v>65293493.890000001</v>
      </c>
      <c r="F48" s="8">
        <v>24105943.629999999</v>
      </c>
      <c r="G48" s="8">
        <v>23799899.879999999</v>
      </c>
      <c r="H48" s="8">
        <f t="shared" si="6"/>
        <v>41187550.260000005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7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0</v>
      </c>
      <c r="D50" s="8">
        <v>0</v>
      </c>
      <c r="E50" s="8">
        <f t="shared" si="7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0</v>
      </c>
      <c r="D51" s="8">
        <v>0</v>
      </c>
      <c r="E51" s="8">
        <f t="shared" si="7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7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0</v>
      </c>
      <c r="D53" s="8">
        <v>0</v>
      </c>
      <c r="E53" s="8">
        <f t="shared" si="7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8">SUM(C9+C32)</f>
        <v>3759870928.0999999</v>
      </c>
      <c r="D55" s="4">
        <f t="shared" si="8"/>
        <v>391882497.78999996</v>
      </c>
      <c r="E55" s="4">
        <f t="shared" si="8"/>
        <v>4151753425.8899999</v>
      </c>
      <c r="F55" s="4">
        <f t="shared" si="8"/>
        <v>2910817303.9899998</v>
      </c>
      <c r="G55" s="4">
        <f t="shared" si="8"/>
        <v>2791710501.6900001</v>
      </c>
      <c r="H55" s="4">
        <f t="shared" si="8"/>
        <v>1240936121.9000001</v>
      </c>
    </row>
    <row r="56" spans="2:8" ht="12.75" thickBot="1" x14ac:dyDescent="0.25">
      <c r="B56" s="5"/>
      <c r="C56" s="6"/>
      <c r="D56" s="6"/>
      <c r="E56" s="19"/>
      <c r="F56" s="6"/>
      <c r="G56" s="6"/>
      <c r="H56" s="6"/>
    </row>
    <row r="57" spans="2:8" ht="11.25" customHeight="1" x14ac:dyDescent="0.2"/>
    <row r="123" spans="19:19" x14ac:dyDescent="0.2">
      <c r="S123" s="14" t="s">
        <v>15</v>
      </c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3622047244094491" right="0.23622047244094491" top="0.94488188976377963" bottom="0.74803149606299213" header="0.31496062992125984" footer="0.31496062992125984"/>
  <pageSetup scale="7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2024-04-23T15:05:41Z</cp:lastPrinted>
  <dcterms:created xsi:type="dcterms:W3CDTF">2020-01-08T21:44:09Z</dcterms:created>
  <dcterms:modified xsi:type="dcterms:W3CDTF">2024-07-17T18:20:03Z</dcterms:modified>
</cp:coreProperties>
</file>